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Админ.дефицита" sheetId="1" r:id="rId1"/>
    <sheet name="Ист.фин. на 2019" sheetId="2" r:id="rId2"/>
    <sheet name="Прогр.внутр.заимств." sheetId="3" r:id="rId3"/>
  </sheets>
  <definedNames>
    <definedName name="_xlnm.Print_Titles" localSheetId="1">'Ист.фин. на 2019'!$14:$14</definedName>
    <definedName name="_xlnm.Print_Area" localSheetId="0">'Админ.дефицита'!$A$6:$C$42</definedName>
    <definedName name="_xlnm.Print_Area" localSheetId="1">'Ист.фин. на 2019'!$A$1:$D$35</definedName>
    <definedName name="_xlnm.Print_Area" localSheetId="2">'Прогр.внутр.заимств.'!$A$6:$E$36</definedName>
  </definedNames>
  <calcPr fullCalcOnLoad="1"/>
</workbook>
</file>

<file path=xl/sharedStrings.xml><?xml version="1.0" encoding="utf-8"?>
<sst xmlns="http://schemas.openxmlformats.org/spreadsheetml/2006/main" count="164" uniqueCount="132">
  <si>
    <t>Наименование</t>
  </si>
  <si>
    <t xml:space="preserve">ИТОГО  </t>
  </si>
  <si>
    <t>Увеличение остатков средств бюджетов</t>
  </si>
  <si>
    <t xml:space="preserve">     Уменьшение прочих остатков денежных средств бюджетов муниципальных районов</t>
  </si>
  <si>
    <t>к решению Собрания депутатов</t>
  </si>
  <si>
    <t>МО "Плесецкий муниципальный район"</t>
  </si>
  <si>
    <t>Код                            бюджетной           классификации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</si>
  <si>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</si>
  <si>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</si>
  <si>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</si>
  <si>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</si>
  <si>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 xml:space="preserve">     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</si>
  <si>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</si>
  <si>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</si>
  <si>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</si>
  <si>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     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</si>
  <si>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</si>
  <si>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</si>
  <si>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</si>
  <si>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</si>
  <si>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 xml:space="preserve">    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</si>
  <si>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</si>
  <si>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</si>
  <si>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 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</si>
  <si>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</si>
  <si>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</si>
  <si>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</si>
  <si>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</si>
  <si>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</si>
  <si>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</si>
  <si>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</si>
  <si>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 xml:space="preserve">     Увеличение прочих остатков денежных средств бюджетов муниципальных районов </t>
  </si>
  <si>
    <t>000 01 05 02 01 05 0000 510</t>
  </si>
  <si>
    <t xml:space="preserve">Уменьшение остатков средств бюджетов 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</si>
  <si>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</si>
  <si>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</si>
  <si>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</si>
  <si>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</si>
  <si>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</si>
  <si>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Сумма,             тыс. рублей</t>
  </si>
  <si>
    <t xml:space="preserve">Источники финансирования дефицита бюджета муниципального района </t>
  </si>
  <si>
    <t>000 01 05 02 01 05 0000 610</t>
  </si>
  <si>
    <t>000 01 02 00 00 05 0000 810</t>
  </si>
  <si>
    <t>доходы</t>
  </si>
  <si>
    <t>расходы</t>
  </si>
  <si>
    <t>Расчет размера дефицита районного бюджета:</t>
  </si>
  <si>
    <t>1</t>
  </si>
  <si>
    <t>1. Доходы - всего, тыс. рублей</t>
  </si>
  <si>
    <t>2. Собственные доходы по группе 100, тыс. рублей</t>
  </si>
  <si>
    <t>3. Расходы - всего, тыс. рублей</t>
  </si>
  <si>
    <t>4. Дефицит, тыс. рублей</t>
  </si>
  <si>
    <t>5. в том числе без учета снижения остатков</t>
  </si>
  <si>
    <t>6. Размер дефицита по решению, %% (п.4 / п.2 *100)</t>
  </si>
  <si>
    <t>в том числе без учета снижения остатков, %% (п.5 /п.2 *100)</t>
  </si>
  <si>
    <t>Справочно:</t>
  </si>
  <si>
    <t>Дефицит предельный - 10 % от собств.доходов за минусом по доп.нормативу, тыс. рублей</t>
  </si>
  <si>
    <t>Остатки средств на счетах районного бюджета на 1 января 2011 года согласно годовому отчету - всего, тыс. рублей</t>
  </si>
  <si>
    <t>Показатели</t>
  </si>
  <si>
    <t>Значение</t>
  </si>
  <si>
    <t>на 2019 год</t>
  </si>
  <si>
    <t>от 20 декабря 2018 г. № 73</t>
  </si>
  <si>
    <t xml:space="preserve">        к решению Собрания депутатов </t>
  </si>
  <si>
    <t xml:space="preserve">         МО "Плесецкий муниципальный район"</t>
  </si>
  <si>
    <t>"Приложение № 6</t>
  </si>
  <si>
    <t>"</t>
  </si>
  <si>
    <t>000 01 03 01 00 05 0000 710</t>
  </si>
  <si>
    <t>000 01 03 01 00 05 0000 810</t>
  </si>
  <si>
    <t>Приложение № 3</t>
  </si>
  <si>
    <t xml:space="preserve">от  20 декабря 2018 г. № 73 </t>
  </si>
  <si>
    <t>Перечень главных администраторов</t>
  </si>
  <si>
    <t>источников финансирования дефицита бюджета муниципального района</t>
  </si>
  <si>
    <t>Код главы</t>
  </si>
  <si>
    <t>Код группы, подгруппы, статьи и вида источников</t>
  </si>
  <si>
    <t>Наименование главных администраторов / Наименование источников финансирования дефицита</t>
  </si>
  <si>
    <t>078</t>
  </si>
  <si>
    <t>Управление образования администрации муниципального образования "Плесецкий район"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</si>
  <si>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</si>
  <si>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</si>
  <si>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</si>
  <si>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</si>
  <si>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097</t>
  </si>
  <si>
    <t>Финансово-экономическое управление администрации муниципального образования "Плесецкий район"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</si>
  <si>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</si>
  <si>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</si>
  <si>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</si>
  <si>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</si>
  <si>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</si>
  <si>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</si>
  <si>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01 03 00 00 05 0000 810</t>
  </si>
  <si>
    <t>Погашение бюджетами муниципальных районов кредитов от других бюджетов бюджетной системы Российской Федерации</t>
  </si>
  <si>
    <t>01 03 00 00 00 0000 000</t>
  </si>
  <si>
    <t>01 03 01 00 05 0000 710</t>
  </si>
  <si>
    <t>Получение кредитов от других бюджетов бюджетной системы Российской Федерации бюджетам муниципальных районов  в валюте Российской Федерации</t>
  </si>
  <si>
    <t>01 03 01 00 05 0000 810</t>
  </si>
  <si>
    <t>Погашение бюджетами муниципальных районов  кредитов от других бюджетов бюджетжетной системы Российской Федерации  в валюте Российской Федерации</t>
  </si>
  <si>
    <t>01 06 10 00 00 0000 000</t>
  </si>
  <si>
    <t>Операции  по управлению остатками средств на единых счетах бюджетов</t>
  </si>
  <si>
    <t>01 06 10 02 00  0000 500</t>
  </si>
  <si>
    <t>Увеличение финансовых активов в государственной (муниципальной) собственности за счет средств организаций, лицевые счета которым  открыты в  территориальных органах Федерального казначейства или финансовых  органах в соответствии с законодательством Российской Федерации</t>
  </si>
  <si>
    <t>01 06 10 02 05 0000 550</t>
  </si>
  <si>
    <t>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финансовых  органах муниципальных образований в соответствии с законодательством Российской Федерации</t>
  </si>
  <si>
    <t>098</t>
  </si>
  <si>
    <t>Администрация муниципального образования "Плесецкий район"</t>
  </si>
  <si>
    <t>099</t>
  </si>
  <si>
    <t>Отдел опеки и попечительства администрации муниципального образования "Плесецкий район"</t>
  </si>
  <si>
    <t>165</t>
  </si>
  <si>
    <t>Управление муниципальным имуществом, земельных отношений, архитектуры, строительства и жилищно-коммунального хозяйства  администрации муниципального образования "Плесецкий район"</t>
  </si>
  <si>
    <t>328</t>
  </si>
  <si>
    <t>Собрание депутатов МО "Плесецкий муниципальный район"</t>
  </si>
  <si>
    <t>Иные источники финансирования дефицита бюджета муниципального района, администрирование которых может осуществляться главными администраторами источников финансирования дефицита бюджета муниципального района в пределах их компетенции</t>
  </si>
  <si>
    <t>Приложение № 21</t>
  </si>
  <si>
    <t xml:space="preserve">от 20  декабря 2018 г. № 73 </t>
  </si>
  <si>
    <t>Программа</t>
  </si>
  <si>
    <t xml:space="preserve">внутренних заимствований </t>
  </si>
  <si>
    <t>муниципального образования "Плесецкий муниципальный район"</t>
  </si>
  <si>
    <t>на 2019 год и на плановый период 2020 и 2021 годов</t>
  </si>
  <si>
    <t>Перечень заимствований</t>
  </si>
  <si>
    <t>Сумма, тыс. рублей</t>
  </si>
  <si>
    <t>2019 год</t>
  </si>
  <si>
    <t>2020 год</t>
  </si>
  <si>
    <t>2021 год</t>
  </si>
  <si>
    <t>МУНИЦИПАЛЬНЫЕ  ЗАИМСТВОВАНИЯ,  ВСЕГО</t>
  </si>
  <si>
    <t>в том числе:</t>
  </si>
  <si>
    <t>Кредиты, привлекаемые муниципальным образованием от кредитных организаций</t>
  </si>
  <si>
    <t xml:space="preserve">     Получение кредитов</t>
  </si>
  <si>
    <t xml:space="preserve">     Погашение кредитов</t>
  </si>
  <si>
    <t>Бюджетные кредиты, привлекаемые в местный бюджет от других бюджетов бюджетной системы Российской Федерации</t>
  </si>
  <si>
    <t xml:space="preserve">   Приложение № 1 </t>
  </si>
  <si>
    <t xml:space="preserve">   Приложение № 3 </t>
  </si>
  <si>
    <t xml:space="preserve">   Приложение №13 </t>
  </si>
  <si>
    <t xml:space="preserve">         от 26 сентября 2019 года  № 99 </t>
  </si>
  <si>
    <t xml:space="preserve">         от 26 сентября 2019 года  № 99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</si>
</sst>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0.0"/>
    <numFmt numFmtId="176" formatCode="[$-FC19]d\ mmmm\ yyyy\ &quot;г.&quot;"/>
    <numFmt numFmtId="177" formatCode="_-* #,##0.000_р_._-;\-* #,##0.00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_р_._-;\-* #,##0_р_._-;_-* &quot;-&quot;?_р_._-;_-@_-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-* #,##0.0\ _₽_-;\-* #,##0.0\ _₽_-;_-* &quot;-&quot;?\ _₽_-;_-@_-"/>
  </numFmts>
  <fonts count="62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.5"/>
      <name val="Times New Roman"/>
      <family val="1"/>
    </font>
    <font>
      <sz val="11.5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1.5"/>
      <name val="Times New Roman"/>
      <family val="1"/>
    </font>
    <font>
      <sz val="11.5"/>
      <name val="Arial Cyr"/>
      <family val="0"/>
    </font>
    <font>
      <b/>
      <u val="single"/>
      <sz val="11.5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173" fontId="10" fillId="33" borderId="0" xfId="58" applyNumberFormat="1" applyFont="1" applyFill="1" applyAlignment="1">
      <alignment/>
    </xf>
    <xf numFmtId="174" fontId="10" fillId="33" borderId="10" xfId="0" applyNumberFormat="1" applyFont="1" applyFill="1" applyBorder="1" applyAlignment="1">
      <alignment horizontal="center"/>
    </xf>
    <xf numFmtId="183" fontId="10" fillId="33" borderId="10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174" fontId="59" fillId="33" borderId="0" xfId="0" applyNumberFormat="1" applyFont="1" applyFill="1" applyAlignment="1">
      <alignment horizontal="left" vertical="center" indent="1"/>
    </xf>
    <xf numFmtId="0" fontId="60" fillId="33" borderId="0" xfId="0" applyFont="1" applyFill="1" applyAlignment="1">
      <alignment vertical="center"/>
    </xf>
    <xf numFmtId="0" fontId="61" fillId="33" borderId="0" xfId="0" applyFont="1" applyFill="1" applyAlignment="1">
      <alignment/>
    </xf>
    <xf numFmtId="0" fontId="60" fillId="33" borderId="0" xfId="0" applyFont="1" applyFill="1" applyAlignment="1">
      <alignment/>
    </xf>
    <xf numFmtId="172" fontId="59" fillId="33" borderId="0" xfId="0" applyNumberFormat="1" applyFont="1" applyFill="1" applyAlignment="1">
      <alignment horizontal="left" vertical="center" indent="1"/>
    </xf>
    <xf numFmtId="172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1" fillId="33" borderId="0" xfId="0" applyFont="1" applyFill="1" applyAlignment="1">
      <alignment horizontal="right"/>
    </xf>
    <xf numFmtId="0" fontId="0" fillId="0" borderId="0" xfId="0" applyFill="1" applyAlignment="1">
      <alignment/>
    </xf>
    <xf numFmtId="14" fontId="1" fillId="33" borderId="0" xfId="0" applyNumberFormat="1" applyFont="1" applyFill="1" applyAlignment="1">
      <alignment/>
    </xf>
    <xf numFmtId="174" fontId="10" fillId="33" borderId="13" xfId="0" applyNumberFormat="1" applyFont="1" applyFill="1" applyBorder="1" applyAlignment="1">
      <alignment horizontal="right" indent="1"/>
    </xf>
    <xf numFmtId="172" fontId="10" fillId="33" borderId="13" xfId="0" applyNumberFormat="1" applyFont="1" applyFill="1" applyBorder="1" applyAlignment="1">
      <alignment horizontal="right" indent="1"/>
    </xf>
    <xf numFmtId="189" fontId="10" fillId="33" borderId="15" xfId="0" applyNumberFormat="1" applyFont="1" applyFill="1" applyBorder="1" applyAlignment="1">
      <alignment horizontal="right" indent="1"/>
    </xf>
    <xf numFmtId="0" fontId="1" fillId="33" borderId="0" xfId="0" applyFont="1" applyFill="1" applyAlignment="1">
      <alignment horizontal="justify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right" vertical="center" wrapText="1" indent="1"/>
    </xf>
    <xf numFmtId="0" fontId="10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right" vertical="center" wrapText="1" indent="1"/>
    </xf>
    <xf numFmtId="0" fontId="11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right" vertical="center" wrapText="1" inden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vertical="center" wrapText="1" indent="15"/>
    </xf>
    <xf numFmtId="0" fontId="1" fillId="0" borderId="0" xfId="0" applyFont="1" applyAlignment="1">
      <alignment horizontal="left" vertical="center" wrapText="1" indent="10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0" fillId="33" borderId="16" xfId="0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174" fontId="9" fillId="33" borderId="10" xfId="0" applyNumberFormat="1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173" fontId="4" fillId="33" borderId="10" xfId="60" applyNumberFormat="1" applyFont="1" applyFill="1" applyBorder="1" applyAlignment="1">
      <alignment/>
    </xf>
    <xf numFmtId="173" fontId="18" fillId="33" borderId="10" xfId="60" applyNumberFormat="1" applyFont="1" applyFill="1" applyBorder="1" applyAlignment="1">
      <alignment/>
    </xf>
    <xf numFmtId="173" fontId="4" fillId="0" borderId="10" xfId="60" applyNumberFormat="1" applyFont="1" applyBorder="1" applyAlignment="1">
      <alignment/>
    </xf>
    <xf numFmtId="173" fontId="18" fillId="0" borderId="10" xfId="60" applyNumberFormat="1" applyFont="1" applyBorder="1" applyAlignment="1">
      <alignment/>
    </xf>
    <xf numFmtId="0" fontId="2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3" fontId="21" fillId="0" borderId="0" xfId="60" applyNumberFormat="1" applyFont="1" applyBorder="1" applyAlignment="1">
      <alignment/>
    </xf>
    <xf numFmtId="173" fontId="0" fillId="0" borderId="0" xfId="0" applyNumberFormat="1" applyBorder="1" applyAlignment="1">
      <alignment vertical="center" wrapText="1"/>
    </xf>
    <xf numFmtId="0" fontId="13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90" fontId="0" fillId="0" borderId="0" xfId="0" applyNumberForma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10" fillId="33" borderId="2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0" xfId="0" applyFont="1" applyFill="1" applyAlignment="1">
      <alignment horizontal="right"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18" fillId="0" borderId="17" xfId="0" applyFont="1" applyBorder="1" applyAlignment="1">
      <alignment horizontal="justify" vertical="center" wrapText="1"/>
    </xf>
    <xf numFmtId="0" fontId="19" fillId="0" borderId="18" xfId="0" applyFont="1" applyBorder="1" applyAlignment="1">
      <alignment horizontal="justify" vertical="center" wrapText="1"/>
    </xf>
    <xf numFmtId="0" fontId="9" fillId="33" borderId="17" xfId="0" applyFont="1" applyFill="1" applyBorder="1" applyAlignment="1">
      <alignment horizontal="left"/>
    </xf>
    <xf numFmtId="0" fontId="14" fillId="33" borderId="18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justify" vertical="center" wrapText="1"/>
    </xf>
    <xf numFmtId="0" fontId="20" fillId="33" borderId="18" xfId="0" applyFont="1" applyFill="1" applyBorder="1" applyAlignment="1">
      <alignment horizontal="justify" vertical="center" wrapText="1"/>
    </xf>
    <xf numFmtId="0" fontId="18" fillId="33" borderId="17" xfId="0" applyFont="1" applyFill="1" applyBorder="1" applyAlignment="1">
      <alignment horizontal="justify" vertical="center" wrapText="1"/>
    </xf>
    <xf numFmtId="0" fontId="19" fillId="33" borderId="18" xfId="0" applyFont="1" applyFill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20" fillId="0" borderId="18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8" fillId="33" borderId="2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6.125" style="0" customWidth="1"/>
    <col min="2" max="2" width="23.875" style="0" customWidth="1"/>
    <col min="3" max="3" width="60.625" style="0" customWidth="1"/>
  </cols>
  <sheetData>
    <row r="1" spans="1:3" s="21" customFormat="1" ht="12.75">
      <c r="A1" s="19"/>
      <c r="B1" s="19"/>
      <c r="C1" s="20" t="s">
        <v>127</v>
      </c>
    </row>
    <row r="2" spans="1:3" s="21" customFormat="1" ht="12.75">
      <c r="A2" s="19"/>
      <c r="B2" s="19"/>
      <c r="C2" s="20" t="s">
        <v>61</v>
      </c>
    </row>
    <row r="3" spans="1:3" s="21" customFormat="1" ht="12.75">
      <c r="A3" s="19"/>
      <c r="B3" s="19"/>
      <c r="C3" s="20" t="s">
        <v>62</v>
      </c>
    </row>
    <row r="4" spans="1:3" s="21" customFormat="1" ht="12.75">
      <c r="A4" s="19"/>
      <c r="B4" s="19"/>
      <c r="C4" s="20" t="s">
        <v>131</v>
      </c>
    </row>
    <row r="5" spans="1:3" s="21" customFormat="1" ht="12.75">
      <c r="A5" s="19"/>
      <c r="B5" s="19"/>
      <c r="C5" s="20"/>
    </row>
    <row r="6" ht="12.75">
      <c r="C6" s="42" t="s">
        <v>67</v>
      </c>
    </row>
    <row r="7" spans="3:4" ht="12.75">
      <c r="C7" s="42" t="s">
        <v>4</v>
      </c>
      <c r="D7" s="43"/>
    </row>
    <row r="8" spans="3:4" ht="12.75">
      <c r="C8" s="42" t="s">
        <v>5</v>
      </c>
      <c r="D8" s="43"/>
    </row>
    <row r="9" ht="12.75">
      <c r="C9" s="42" t="s">
        <v>68</v>
      </c>
    </row>
    <row r="10" ht="12.75">
      <c r="C10" s="44"/>
    </row>
    <row r="11" ht="12.75">
      <c r="C11" s="45"/>
    </row>
    <row r="12" spans="1:3" ht="16.5">
      <c r="A12" s="86" t="s">
        <v>69</v>
      </c>
      <c r="B12" s="87"/>
      <c r="C12" s="87"/>
    </row>
    <row r="13" spans="1:3" ht="16.5">
      <c r="A13" s="86" t="s">
        <v>70</v>
      </c>
      <c r="B13" s="86"/>
      <c r="C13" s="86"/>
    </row>
    <row r="14" spans="1:3" ht="13.5" customHeight="1">
      <c r="A14" s="46"/>
      <c r="B14" s="46"/>
      <c r="C14" s="46"/>
    </row>
    <row r="15" spans="1:3" ht="15.75">
      <c r="A15" s="47"/>
      <c r="B15" s="47"/>
      <c r="C15" s="47"/>
    </row>
    <row r="16" spans="1:3" ht="36.75" customHeight="1">
      <c r="A16" s="48" t="s">
        <v>71</v>
      </c>
      <c r="B16" s="48" t="s">
        <v>72</v>
      </c>
      <c r="C16" s="48" t="s">
        <v>73</v>
      </c>
    </row>
    <row r="17" spans="1:3" ht="12.75">
      <c r="A17" s="49">
        <v>1</v>
      </c>
      <c r="B17" s="49">
        <v>2</v>
      </c>
      <c r="C17" s="49">
        <v>3</v>
      </c>
    </row>
    <row r="18" spans="1:3" ht="30.75" customHeight="1">
      <c r="A18" s="50" t="s">
        <v>74</v>
      </c>
      <c r="B18" s="51"/>
      <c r="C18" s="52" t="s">
        <v>75</v>
      </c>
    </row>
    <row r="19" spans="1:3" ht="30" customHeight="1" hidden="1">
      <c r="A19" s="51"/>
      <c r="B19" s="51" t="s">
        <v>76</v>
      </c>
      <c r="C19" s="53" t="s">
        <v>77</v>
      </c>
    </row>
    <row r="20" spans="1:3" ht="28.5" customHeight="1" hidden="1">
      <c r="A20" s="51"/>
      <c r="B20" s="51" t="s">
        <v>78</v>
      </c>
      <c r="C20" s="53" t="s">
        <v>79</v>
      </c>
    </row>
    <row r="21" spans="1:3" ht="29.25" customHeight="1">
      <c r="A21" s="50" t="s">
        <v>80</v>
      </c>
      <c r="B21" s="51"/>
      <c r="C21" s="52" t="s">
        <v>81</v>
      </c>
    </row>
    <row r="22" spans="1:3" s="21" customFormat="1" ht="28.5" customHeight="1">
      <c r="A22" s="54" t="s">
        <v>80</v>
      </c>
      <c r="B22" s="54" t="s">
        <v>82</v>
      </c>
      <c r="C22" s="55" t="s">
        <v>83</v>
      </c>
    </row>
    <row r="23" spans="1:3" s="21" customFormat="1" ht="27" customHeight="1">
      <c r="A23" s="54" t="s">
        <v>80</v>
      </c>
      <c r="B23" s="54" t="s">
        <v>84</v>
      </c>
      <c r="C23" s="55" t="s">
        <v>85</v>
      </c>
    </row>
    <row r="24" spans="1:3" s="21" customFormat="1" ht="30" customHeight="1" hidden="1">
      <c r="A24" s="54" t="s">
        <v>80</v>
      </c>
      <c r="B24" s="54" t="s">
        <v>86</v>
      </c>
      <c r="C24" s="55" t="s">
        <v>87</v>
      </c>
    </row>
    <row r="25" spans="1:3" s="21" customFormat="1" ht="27.75" customHeight="1" hidden="1">
      <c r="A25" s="54" t="s">
        <v>80</v>
      </c>
      <c r="B25" s="54" t="s">
        <v>88</v>
      </c>
      <c r="C25" s="55" t="s">
        <v>89</v>
      </c>
    </row>
    <row r="26" spans="1:3" s="21" customFormat="1" ht="27" customHeight="1" hidden="1">
      <c r="A26" s="54" t="s">
        <v>80</v>
      </c>
      <c r="B26" s="54" t="s">
        <v>76</v>
      </c>
      <c r="C26" s="55" t="s">
        <v>77</v>
      </c>
    </row>
    <row r="27" spans="1:3" s="21" customFormat="1" ht="27" customHeight="1" hidden="1">
      <c r="A27" s="54" t="s">
        <v>80</v>
      </c>
      <c r="B27" s="54" t="s">
        <v>78</v>
      </c>
      <c r="C27" s="55" t="s">
        <v>79</v>
      </c>
    </row>
    <row r="28" spans="1:3" s="21" customFormat="1" ht="27" customHeight="1">
      <c r="A28" s="54" t="s">
        <v>80</v>
      </c>
      <c r="B28" s="62" t="s">
        <v>90</v>
      </c>
      <c r="C28" s="38" t="s">
        <v>16</v>
      </c>
    </row>
    <row r="29" spans="1:3" s="21" customFormat="1" ht="36.75" customHeight="1">
      <c r="A29" s="54" t="s">
        <v>80</v>
      </c>
      <c r="B29" s="62" t="s">
        <v>91</v>
      </c>
      <c r="C29" s="38" t="s">
        <v>92</v>
      </c>
    </row>
    <row r="30" spans="1:3" s="21" customFormat="1" ht="42" customHeight="1">
      <c r="A30" s="54" t="s">
        <v>80</v>
      </c>
      <c r="B30" s="62" t="s">
        <v>93</v>
      </c>
      <c r="C30" s="38" t="s">
        <v>94</v>
      </c>
    </row>
    <row r="31" spans="1:3" s="21" customFormat="1" ht="34.5" customHeight="1">
      <c r="A31" s="54" t="s">
        <v>80</v>
      </c>
      <c r="B31" s="54" t="s">
        <v>95</v>
      </c>
      <c r="C31" s="55" t="s">
        <v>96</v>
      </c>
    </row>
    <row r="32" spans="1:3" s="21" customFormat="1" ht="60" customHeight="1">
      <c r="A32" s="54" t="s">
        <v>80</v>
      </c>
      <c r="B32" s="54" t="s">
        <v>97</v>
      </c>
      <c r="C32" s="55" t="s">
        <v>98</v>
      </c>
    </row>
    <row r="33" spans="1:3" s="21" customFormat="1" ht="72.75" customHeight="1">
      <c r="A33" s="54" t="s">
        <v>80</v>
      </c>
      <c r="B33" s="54" t="s">
        <v>99</v>
      </c>
      <c r="C33" s="55" t="s">
        <v>100</v>
      </c>
    </row>
    <row r="34" spans="1:3" ht="30.75" customHeight="1">
      <c r="A34" s="50" t="s">
        <v>101</v>
      </c>
      <c r="B34" s="51"/>
      <c r="C34" s="52" t="s">
        <v>102</v>
      </c>
    </row>
    <row r="35" spans="1:3" ht="30.75" customHeight="1">
      <c r="A35" s="50" t="s">
        <v>103</v>
      </c>
      <c r="B35" s="50"/>
      <c r="C35" s="52" t="s">
        <v>104</v>
      </c>
    </row>
    <row r="36" spans="1:3" ht="36" customHeight="1" hidden="1">
      <c r="A36" s="50"/>
      <c r="B36" s="51"/>
      <c r="C36" s="52"/>
    </row>
    <row r="37" spans="1:3" ht="59.25" customHeight="1">
      <c r="A37" s="50" t="s">
        <v>105</v>
      </c>
      <c r="B37" s="51"/>
      <c r="C37" s="52" t="s">
        <v>106</v>
      </c>
    </row>
    <row r="38" spans="1:3" ht="29.25" customHeight="1">
      <c r="A38" s="50" t="s">
        <v>107</v>
      </c>
      <c r="B38" s="51"/>
      <c r="C38" s="52" t="s">
        <v>108</v>
      </c>
    </row>
    <row r="39" spans="1:3" ht="57.75" customHeight="1">
      <c r="A39" s="88" t="s">
        <v>109</v>
      </c>
      <c r="B39" s="89"/>
      <c r="C39" s="90"/>
    </row>
    <row r="40" spans="1:3" ht="27.75" customHeight="1">
      <c r="A40" s="51"/>
      <c r="B40" s="51" t="s">
        <v>76</v>
      </c>
      <c r="C40" s="53" t="s">
        <v>77</v>
      </c>
    </row>
    <row r="41" spans="1:3" ht="26.25" customHeight="1">
      <c r="A41" s="51"/>
      <c r="B41" s="51" t="s">
        <v>78</v>
      </c>
      <c r="C41" s="53" t="s">
        <v>79</v>
      </c>
    </row>
    <row r="42" spans="1:3" ht="13.5" customHeight="1">
      <c r="A42" s="56"/>
      <c r="B42" s="56"/>
      <c r="C42" s="57"/>
    </row>
    <row r="43" spans="1:3" ht="12" customHeight="1">
      <c r="A43" s="58"/>
      <c r="B43" s="59"/>
      <c r="C43" s="43"/>
    </row>
    <row r="44" spans="1:3" ht="12.75">
      <c r="A44" s="60"/>
      <c r="B44" s="59"/>
      <c r="C44" s="43"/>
    </row>
    <row r="45" spans="1:3" ht="12.75">
      <c r="A45" s="60"/>
      <c r="B45" s="59"/>
      <c r="C45" s="43"/>
    </row>
    <row r="46" spans="1:3" ht="12.75">
      <c r="A46" s="61"/>
      <c r="B46" s="59"/>
      <c r="C46" s="43"/>
    </row>
    <row r="47" spans="1:3" ht="12.75">
      <c r="A47" s="59"/>
      <c r="B47" s="59"/>
      <c r="C47" s="43"/>
    </row>
    <row r="48" spans="1:3" ht="12.75">
      <c r="A48" s="59"/>
      <c r="B48" s="59"/>
      <c r="C48" s="43"/>
    </row>
    <row r="49" spans="1:3" ht="12.75">
      <c r="A49" s="59"/>
      <c r="B49" s="59"/>
      <c r="C49" s="43"/>
    </row>
  </sheetData>
  <sheetProtection/>
  <mergeCells count="3">
    <mergeCell ref="A12:C12"/>
    <mergeCell ref="A13:C13"/>
    <mergeCell ref="A39:C39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50.00390625" style="0" customWidth="1"/>
    <col min="2" max="2" width="24.125" style="0" customWidth="1"/>
    <col min="3" max="3" width="14.625" style="0" customWidth="1"/>
    <col min="4" max="4" width="2.125" style="0" customWidth="1"/>
    <col min="5" max="5" width="15.75390625" style="0" customWidth="1"/>
    <col min="10" max="10" width="33.625" style="0" customWidth="1"/>
  </cols>
  <sheetData>
    <row r="1" spans="1:3" s="21" customFormat="1" ht="12.75">
      <c r="A1" s="19"/>
      <c r="B1" s="19"/>
      <c r="C1" s="20" t="s">
        <v>128</v>
      </c>
    </row>
    <row r="2" spans="1:3" s="21" customFormat="1" ht="12.75">
      <c r="A2" s="19"/>
      <c r="B2" s="19"/>
      <c r="C2" s="20" t="s">
        <v>61</v>
      </c>
    </row>
    <row r="3" spans="1:3" s="21" customFormat="1" ht="12.75">
      <c r="A3" s="19"/>
      <c r="B3" s="19"/>
      <c r="C3" s="20" t="s">
        <v>62</v>
      </c>
    </row>
    <row r="4" spans="1:3" s="21" customFormat="1" ht="12.75">
      <c r="A4" s="19"/>
      <c r="B4" s="19"/>
      <c r="C4" s="20" t="s">
        <v>131</v>
      </c>
    </row>
    <row r="6" spans="1:3" s="1" customFormat="1" ht="12.75">
      <c r="A6" s="26"/>
      <c r="B6" s="93" t="s">
        <v>63</v>
      </c>
      <c r="C6" s="93"/>
    </row>
    <row r="7" spans="1:3" s="1" customFormat="1" ht="12.75">
      <c r="A7" s="26"/>
      <c r="B7" s="93" t="s">
        <v>4</v>
      </c>
      <c r="C7" s="93"/>
    </row>
    <row r="8" spans="1:3" s="1" customFormat="1" ht="12.75">
      <c r="A8" s="26"/>
      <c r="B8" s="93" t="s">
        <v>5</v>
      </c>
      <c r="C8" s="93"/>
    </row>
    <row r="9" spans="1:3" s="1" customFormat="1" ht="12.75">
      <c r="A9" s="26"/>
      <c r="B9" s="93" t="s">
        <v>60</v>
      </c>
      <c r="C9" s="93"/>
    </row>
    <row r="10" spans="1:3" s="1" customFormat="1" ht="12.75">
      <c r="A10" s="26"/>
      <c r="B10" s="26"/>
      <c r="C10" s="26"/>
    </row>
    <row r="11" spans="1:3" s="1" customFormat="1" ht="16.5">
      <c r="A11" s="94" t="s">
        <v>40</v>
      </c>
      <c r="B11" s="94"/>
      <c r="C11" s="94"/>
    </row>
    <row r="12" spans="1:3" s="1" customFormat="1" ht="16.5">
      <c r="A12" s="94" t="s">
        <v>59</v>
      </c>
      <c r="B12" s="94"/>
      <c r="C12" s="94"/>
    </row>
    <row r="13" spans="1:3" s="1" customFormat="1" ht="12.75">
      <c r="A13" s="26"/>
      <c r="B13" s="26"/>
      <c r="C13" s="26"/>
    </row>
    <row r="14" spans="1:6" ht="45">
      <c r="A14" s="27" t="s">
        <v>0</v>
      </c>
      <c r="B14" s="27" t="s">
        <v>6</v>
      </c>
      <c r="C14" s="27" t="s">
        <v>39</v>
      </c>
      <c r="D14" s="1"/>
      <c r="E14" s="1"/>
      <c r="F14" s="1"/>
    </row>
    <row r="15" spans="1:6" ht="28.5">
      <c r="A15" s="28" t="s">
        <v>7</v>
      </c>
      <c r="B15" s="29" t="s">
        <v>8</v>
      </c>
      <c r="C15" s="30">
        <f>SUM(C16,C18)</f>
        <v>10000</v>
      </c>
      <c r="D15" s="1"/>
      <c r="E15" s="1"/>
      <c r="F15" s="1"/>
    </row>
    <row r="16" spans="1:6" ht="30">
      <c r="A16" s="31" t="s">
        <v>9</v>
      </c>
      <c r="B16" s="32" t="s">
        <v>10</v>
      </c>
      <c r="C16" s="33">
        <f>SUM(C17)</f>
        <v>73500</v>
      </c>
      <c r="D16" s="1"/>
      <c r="E16" s="1"/>
      <c r="F16" s="1"/>
    </row>
    <row r="17" spans="1:6" ht="47.25" customHeight="1">
      <c r="A17" s="34" t="s">
        <v>11</v>
      </c>
      <c r="B17" s="35" t="s">
        <v>12</v>
      </c>
      <c r="C17" s="36">
        <v>73500</v>
      </c>
      <c r="D17" s="1"/>
      <c r="E17" s="1"/>
      <c r="F17" s="1"/>
    </row>
    <row r="18" spans="1:6" ht="34.5" customHeight="1">
      <c r="A18" s="31" t="s">
        <v>13</v>
      </c>
      <c r="B18" s="32" t="s">
        <v>14</v>
      </c>
      <c r="C18" s="33">
        <f>SUM(C19)</f>
        <v>-63500</v>
      </c>
      <c r="D18" s="1"/>
      <c r="E18" s="1"/>
      <c r="F18" s="1"/>
    </row>
    <row r="19" spans="1:6" ht="45.75" customHeight="1">
      <c r="A19" s="34" t="s">
        <v>15</v>
      </c>
      <c r="B19" s="35" t="s">
        <v>42</v>
      </c>
      <c r="C19" s="36">
        <v>-63500</v>
      </c>
      <c r="D19" s="1"/>
      <c r="E19" s="1"/>
      <c r="F19" s="1"/>
    </row>
    <row r="20" spans="1:6" ht="27">
      <c r="A20" s="40" t="s">
        <v>16</v>
      </c>
      <c r="B20" s="29" t="s">
        <v>17</v>
      </c>
      <c r="C20" s="30">
        <f>SUM(C21+C23)</f>
        <v>0</v>
      </c>
      <c r="D20" s="1"/>
      <c r="E20" s="1"/>
      <c r="F20" s="1"/>
    </row>
    <row r="21" spans="1:6" ht="42" customHeight="1">
      <c r="A21" s="38" t="s">
        <v>18</v>
      </c>
      <c r="B21" s="32" t="s">
        <v>19</v>
      </c>
      <c r="C21" s="33">
        <f>SUM(C22)</f>
        <v>31895.5</v>
      </c>
      <c r="D21" s="1"/>
      <c r="E21" s="1"/>
      <c r="F21" s="1"/>
    </row>
    <row r="22" spans="1:6" ht="42.75" customHeight="1">
      <c r="A22" s="41" t="s">
        <v>20</v>
      </c>
      <c r="B22" s="35" t="s">
        <v>65</v>
      </c>
      <c r="C22" s="36">
        <v>31895.5</v>
      </c>
      <c r="D22" s="1"/>
      <c r="E22" s="1"/>
      <c r="F22" s="1"/>
    </row>
    <row r="23" spans="1:6" ht="40.5" customHeight="1">
      <c r="A23" s="38" t="s">
        <v>21</v>
      </c>
      <c r="B23" s="32" t="s">
        <v>22</v>
      </c>
      <c r="C23" s="33">
        <f>SUM(C24)</f>
        <v>-31895.5</v>
      </c>
      <c r="D23" s="1"/>
      <c r="E23" s="1"/>
      <c r="F23" s="1"/>
    </row>
    <row r="24" spans="1:6" ht="42.75" customHeight="1">
      <c r="A24" s="41" t="s">
        <v>23</v>
      </c>
      <c r="B24" s="35" t="s">
        <v>66</v>
      </c>
      <c r="C24" s="36">
        <v>-31895.5</v>
      </c>
      <c r="D24" s="1"/>
      <c r="E24" s="1"/>
      <c r="F24" s="1"/>
    </row>
    <row r="25" spans="1:6" ht="28.5">
      <c r="A25" s="28" t="s">
        <v>24</v>
      </c>
      <c r="B25" s="29" t="s">
        <v>25</v>
      </c>
      <c r="C25" s="30">
        <f>SUM(C29,C33)</f>
        <v>12071.600000000093</v>
      </c>
      <c r="D25" s="1"/>
      <c r="E25" s="1"/>
      <c r="F25" s="1"/>
    </row>
    <row r="26" spans="1:6" ht="15">
      <c r="A26" s="31" t="s">
        <v>2</v>
      </c>
      <c r="B26" s="32" t="s">
        <v>26</v>
      </c>
      <c r="C26" s="33">
        <f>SUM(C29)</f>
        <v>-1185190.2</v>
      </c>
      <c r="D26" s="1"/>
      <c r="E26" s="1"/>
      <c r="F26" s="1"/>
    </row>
    <row r="27" spans="1:6" ht="15">
      <c r="A27" s="31" t="s">
        <v>27</v>
      </c>
      <c r="B27" s="32" t="s">
        <v>28</v>
      </c>
      <c r="C27" s="33">
        <f>SUM(C29)</f>
        <v>-1185190.2</v>
      </c>
      <c r="D27" s="1"/>
      <c r="E27" s="1"/>
      <c r="F27" s="1"/>
    </row>
    <row r="28" spans="1:10" ht="30">
      <c r="A28" s="31" t="s">
        <v>29</v>
      </c>
      <c r="B28" s="32" t="s">
        <v>30</v>
      </c>
      <c r="C28" s="33">
        <f>SUM(C29)</f>
        <v>-1185190.2</v>
      </c>
      <c r="D28" s="1"/>
      <c r="E28" s="15"/>
      <c r="F28" s="1"/>
      <c r="J28" s="18"/>
    </row>
    <row r="29" spans="1:6" ht="32.25" customHeight="1">
      <c r="A29" s="34" t="s">
        <v>31</v>
      </c>
      <c r="B29" s="35" t="s">
        <v>32</v>
      </c>
      <c r="C29" s="36">
        <v>-1185190.2</v>
      </c>
      <c r="D29" s="1"/>
      <c r="E29" s="13"/>
      <c r="F29" s="14" t="s">
        <v>43</v>
      </c>
    </row>
    <row r="30" spans="1:6" ht="15">
      <c r="A30" s="31" t="s">
        <v>33</v>
      </c>
      <c r="B30" s="32" t="s">
        <v>34</v>
      </c>
      <c r="C30" s="33">
        <f>SUM(C33)</f>
        <v>1197261.8</v>
      </c>
      <c r="D30" s="1"/>
      <c r="E30" s="15"/>
      <c r="F30" s="16"/>
    </row>
    <row r="31" spans="1:6" ht="15">
      <c r="A31" s="31" t="s">
        <v>35</v>
      </c>
      <c r="B31" s="32" t="s">
        <v>36</v>
      </c>
      <c r="C31" s="33">
        <f>SUM(C33)</f>
        <v>1197261.8</v>
      </c>
      <c r="D31" s="1"/>
      <c r="E31" s="15"/>
      <c r="F31" s="16"/>
    </row>
    <row r="32" spans="1:6" ht="30">
      <c r="A32" s="31" t="s">
        <v>37</v>
      </c>
      <c r="B32" s="32" t="s">
        <v>38</v>
      </c>
      <c r="C32" s="33">
        <f>SUM(C33)</f>
        <v>1197261.8</v>
      </c>
      <c r="D32" s="1"/>
      <c r="E32" s="15"/>
      <c r="F32" s="16"/>
    </row>
    <row r="33" spans="1:10" ht="36" customHeight="1">
      <c r="A33" s="34" t="s">
        <v>3</v>
      </c>
      <c r="B33" s="37" t="s">
        <v>41</v>
      </c>
      <c r="C33" s="36">
        <v>1197261.8</v>
      </c>
      <c r="D33" s="1"/>
      <c r="E33" s="17"/>
      <c r="F33" s="14" t="s">
        <v>44</v>
      </c>
      <c r="J33" s="18"/>
    </row>
    <row r="34" spans="1:6" ht="15">
      <c r="A34" s="38"/>
      <c r="B34" s="38"/>
      <c r="C34" s="33"/>
      <c r="D34" s="1"/>
      <c r="E34" s="1"/>
      <c r="F34" s="1"/>
    </row>
    <row r="35" spans="1:6" ht="15.75">
      <c r="A35" s="39" t="s">
        <v>1</v>
      </c>
      <c r="B35" s="38"/>
      <c r="C35" s="30">
        <f>SUM(C15,C20,C25)</f>
        <v>22071.600000000093</v>
      </c>
      <c r="D35" s="1" t="s">
        <v>64</v>
      </c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22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5" hidden="1">
      <c r="A39" s="3" t="s">
        <v>45</v>
      </c>
      <c r="B39" s="4"/>
      <c r="C39" s="5"/>
      <c r="D39" s="1"/>
      <c r="E39" s="1"/>
      <c r="F39" s="1"/>
    </row>
    <row r="40" spans="1:6" ht="15" hidden="1">
      <c r="A40" s="3"/>
      <c r="B40" s="4"/>
      <c r="C40" s="5"/>
      <c r="D40" s="1"/>
      <c r="E40" s="1"/>
      <c r="F40" s="1"/>
    </row>
    <row r="41" spans="1:6" ht="15" hidden="1">
      <c r="A41" s="95" t="s">
        <v>57</v>
      </c>
      <c r="B41" s="96"/>
      <c r="C41" s="6" t="s">
        <v>58</v>
      </c>
      <c r="D41" s="1"/>
      <c r="E41" s="1"/>
      <c r="F41" s="1"/>
    </row>
    <row r="42" spans="1:6" ht="15" hidden="1">
      <c r="A42" s="91" t="s">
        <v>46</v>
      </c>
      <c r="B42" s="92"/>
      <c r="C42" s="7">
        <v>2</v>
      </c>
      <c r="D42" s="1"/>
      <c r="E42" s="1"/>
      <c r="F42" s="1"/>
    </row>
    <row r="43" spans="1:6" ht="15" hidden="1">
      <c r="A43" s="8" t="s">
        <v>47</v>
      </c>
      <c r="B43" s="9"/>
      <c r="C43" s="23">
        <v>1013598.3</v>
      </c>
      <c r="D43" s="1"/>
      <c r="E43" s="1"/>
      <c r="F43" s="1"/>
    </row>
    <row r="44" spans="1:6" ht="15" hidden="1">
      <c r="A44" s="8" t="s">
        <v>48</v>
      </c>
      <c r="B44" s="10"/>
      <c r="C44" s="24">
        <v>229155.8</v>
      </c>
      <c r="D44" s="1"/>
      <c r="E44" s="1"/>
      <c r="F44" s="1"/>
    </row>
    <row r="45" spans="1:6" ht="15" hidden="1">
      <c r="A45" s="8" t="s">
        <v>49</v>
      </c>
      <c r="B45" s="10"/>
      <c r="C45" s="24">
        <v>1033719</v>
      </c>
      <c r="D45" s="1"/>
      <c r="E45" s="1"/>
      <c r="F45" s="1"/>
    </row>
    <row r="46" spans="1:6" ht="15" hidden="1">
      <c r="A46" s="8" t="s">
        <v>50</v>
      </c>
      <c r="B46" s="10"/>
      <c r="C46" s="24">
        <f>SUM(C43-C45)</f>
        <v>-20120.699999999953</v>
      </c>
      <c r="D46" s="1"/>
      <c r="E46" s="1"/>
      <c r="F46" s="1"/>
    </row>
    <row r="47" spans="1:6" ht="15" hidden="1">
      <c r="A47" s="8" t="s">
        <v>51</v>
      </c>
      <c r="B47" s="10"/>
      <c r="C47" s="24">
        <f>SUM(C15)</f>
        <v>10000</v>
      </c>
      <c r="D47" s="1"/>
      <c r="E47" s="1"/>
      <c r="F47" s="1"/>
    </row>
    <row r="48" spans="1:6" ht="15" hidden="1">
      <c r="A48" s="11" t="s">
        <v>52</v>
      </c>
      <c r="B48" s="12"/>
      <c r="C48" s="25">
        <f>SUM(-C46/C44*100)</f>
        <v>8.78035816680178</v>
      </c>
      <c r="D48" s="1"/>
      <c r="E48" s="1"/>
      <c r="F48" s="1"/>
    </row>
    <row r="49" spans="1:4" ht="12.75" hidden="1">
      <c r="A49" s="1" t="s">
        <v>53</v>
      </c>
      <c r="B49" s="1"/>
      <c r="C49" s="1">
        <v>9.76</v>
      </c>
      <c r="D49" s="1"/>
    </row>
    <row r="50" spans="1:4" ht="12.75" hidden="1">
      <c r="A50" s="1" t="s">
        <v>54</v>
      </c>
      <c r="B50" s="1"/>
      <c r="C50" s="1"/>
      <c r="D50" s="1"/>
    </row>
    <row r="51" spans="1:4" ht="12.75" hidden="1">
      <c r="A51" s="1" t="s">
        <v>55</v>
      </c>
      <c r="B51" s="1"/>
      <c r="C51" s="2">
        <v>25606.5</v>
      </c>
      <c r="D51" s="1"/>
    </row>
    <row r="52" spans="1:4" ht="12.75" hidden="1">
      <c r="A52" s="1" t="s">
        <v>56</v>
      </c>
      <c r="B52" s="1"/>
      <c r="C52" s="2">
        <v>17351.92</v>
      </c>
      <c r="D52" s="1"/>
    </row>
    <row r="53" spans="1:4" ht="12.75" hidden="1">
      <c r="A53" s="1"/>
      <c r="B53" s="1"/>
      <c r="C53" s="1"/>
      <c r="D53" s="1"/>
    </row>
    <row r="54" spans="1:3" ht="12.75" hidden="1">
      <c r="A54" s="1"/>
      <c r="B54" s="1"/>
      <c r="C54" s="1"/>
    </row>
  </sheetData>
  <sheetProtection/>
  <mergeCells count="8">
    <mergeCell ref="A42:B42"/>
    <mergeCell ref="B6:C6"/>
    <mergeCell ref="B9:C9"/>
    <mergeCell ref="A11:C11"/>
    <mergeCell ref="A12:C12"/>
    <mergeCell ref="B7:C7"/>
    <mergeCell ref="B8:C8"/>
    <mergeCell ref="A41:B4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54.625" style="0" customWidth="1"/>
    <col min="2" max="4" width="15.00390625" style="0" customWidth="1"/>
    <col min="5" max="5" width="17.25390625" style="0" customWidth="1"/>
  </cols>
  <sheetData>
    <row r="1" spans="1:5" s="21" customFormat="1" ht="12.75">
      <c r="A1" s="19"/>
      <c r="B1" s="19"/>
      <c r="C1" s="20"/>
      <c r="D1" s="20"/>
      <c r="E1" s="20" t="s">
        <v>129</v>
      </c>
    </row>
    <row r="2" spans="1:5" s="21" customFormat="1" ht="12.75">
      <c r="A2" s="19"/>
      <c r="B2" s="19"/>
      <c r="C2" s="20"/>
      <c r="D2" s="20"/>
      <c r="E2" s="20" t="s">
        <v>61</v>
      </c>
    </row>
    <row r="3" spans="1:5" s="21" customFormat="1" ht="12.75">
      <c r="A3" s="19"/>
      <c r="B3" s="19"/>
      <c r="C3" s="20"/>
      <c r="D3" s="20"/>
      <c r="E3" s="20" t="s">
        <v>62</v>
      </c>
    </row>
    <row r="4" spans="1:5" s="21" customFormat="1" ht="12.75">
      <c r="A4" s="19"/>
      <c r="B4" s="19"/>
      <c r="C4" s="20"/>
      <c r="D4" s="20"/>
      <c r="E4" s="20" t="s">
        <v>130</v>
      </c>
    </row>
    <row r="5" spans="1:5" s="21" customFormat="1" ht="12.75">
      <c r="A5" s="19"/>
      <c r="B5" s="19"/>
      <c r="C5" s="20"/>
      <c r="D5" s="20"/>
      <c r="E5" s="20"/>
    </row>
    <row r="6" spans="2:5" ht="12.75">
      <c r="B6" s="93" t="s">
        <v>110</v>
      </c>
      <c r="C6" s="93"/>
      <c r="D6" s="93"/>
      <c r="E6" s="93"/>
    </row>
    <row r="7" spans="2:5" ht="12.75">
      <c r="B7" s="122" t="s">
        <v>4</v>
      </c>
      <c r="C7" s="122"/>
      <c r="D7" s="122"/>
      <c r="E7" s="122"/>
    </row>
    <row r="8" spans="2:5" ht="12.75">
      <c r="B8" s="122" t="s">
        <v>5</v>
      </c>
      <c r="C8" s="122"/>
      <c r="D8" s="122"/>
      <c r="E8" s="122"/>
    </row>
    <row r="9" spans="2:5" ht="12.75">
      <c r="B9" s="122" t="s">
        <v>111</v>
      </c>
      <c r="C9" s="122"/>
      <c r="D9" s="122"/>
      <c r="E9" s="122"/>
    </row>
    <row r="10" spans="2:5" ht="12.75">
      <c r="B10" s="43"/>
      <c r="C10" s="43"/>
      <c r="D10" s="43"/>
      <c r="E10" s="43"/>
    </row>
    <row r="11" spans="2:5" ht="12.75">
      <c r="B11" s="43"/>
      <c r="C11" s="43"/>
      <c r="D11" s="43"/>
      <c r="E11" s="43"/>
    </row>
    <row r="12" spans="2:5" ht="12.75">
      <c r="B12" s="43"/>
      <c r="C12" s="43"/>
      <c r="D12" s="43"/>
      <c r="E12" s="43"/>
    </row>
    <row r="13" spans="1:5" ht="16.5">
      <c r="A13" s="86" t="s">
        <v>112</v>
      </c>
      <c r="B13" s="109"/>
      <c r="C13" s="109"/>
      <c r="D13" s="109"/>
      <c r="E13" s="110"/>
    </row>
    <row r="14" spans="1:5" ht="16.5">
      <c r="A14" s="86" t="s">
        <v>113</v>
      </c>
      <c r="B14" s="109"/>
      <c r="C14" s="109"/>
      <c r="D14" s="109"/>
      <c r="E14" s="110"/>
    </row>
    <row r="15" spans="1:5" ht="16.5">
      <c r="A15" s="86" t="s">
        <v>114</v>
      </c>
      <c r="B15" s="109"/>
      <c r="C15" s="109"/>
      <c r="D15" s="109"/>
      <c r="E15" s="110"/>
    </row>
    <row r="16" spans="1:5" ht="16.5">
      <c r="A16" s="86" t="s">
        <v>115</v>
      </c>
      <c r="B16" s="109"/>
      <c r="C16" s="109"/>
      <c r="D16" s="109"/>
      <c r="E16" s="109"/>
    </row>
    <row r="17" spans="1:5" ht="11.25" customHeight="1">
      <c r="A17" s="63"/>
      <c r="B17" s="64"/>
      <c r="C17" s="64"/>
      <c r="D17" s="64"/>
      <c r="E17" s="65"/>
    </row>
    <row r="18" spans="1:5" ht="15" customHeight="1">
      <c r="A18" s="111"/>
      <c r="B18" s="112"/>
      <c r="C18" s="66"/>
      <c r="D18" s="66"/>
      <c r="E18" s="65"/>
    </row>
    <row r="19" spans="1:5" ht="16.5" customHeight="1">
      <c r="A19" s="64"/>
      <c r="B19" s="64"/>
      <c r="C19" s="64"/>
      <c r="D19" s="64"/>
      <c r="E19" s="65"/>
    </row>
    <row r="20" spans="1:5" ht="31.5" customHeight="1">
      <c r="A20" s="113" t="s">
        <v>116</v>
      </c>
      <c r="B20" s="114"/>
      <c r="C20" s="117" t="s">
        <v>117</v>
      </c>
      <c r="D20" s="118"/>
      <c r="E20" s="119"/>
    </row>
    <row r="21" spans="1:5" ht="16.5" customHeight="1">
      <c r="A21" s="115"/>
      <c r="B21" s="116"/>
      <c r="C21" s="67" t="s">
        <v>118</v>
      </c>
      <c r="D21" s="67" t="s">
        <v>119</v>
      </c>
      <c r="E21" s="67" t="s">
        <v>120</v>
      </c>
    </row>
    <row r="22" spans="1:5" ht="13.5" customHeight="1">
      <c r="A22" s="120">
        <v>1</v>
      </c>
      <c r="B22" s="121"/>
      <c r="C22" s="68">
        <v>2</v>
      </c>
      <c r="D22" s="68">
        <v>3</v>
      </c>
      <c r="E22" s="69">
        <v>4</v>
      </c>
    </row>
    <row r="23" spans="1:5" ht="23.25" customHeight="1">
      <c r="A23" s="99" t="s">
        <v>121</v>
      </c>
      <c r="B23" s="100"/>
      <c r="C23" s="70">
        <f>SUM(C25+C28)</f>
        <v>10000</v>
      </c>
      <c r="D23" s="70">
        <f>SUM(D25+D28)</f>
        <v>3000</v>
      </c>
      <c r="E23" s="70">
        <f>SUM(E25+E28)</f>
        <v>0</v>
      </c>
    </row>
    <row r="24" spans="1:5" ht="13.5" customHeight="1">
      <c r="A24" s="71" t="s">
        <v>122</v>
      </c>
      <c r="B24" s="72"/>
      <c r="C24" s="73"/>
      <c r="D24" s="73"/>
      <c r="E24" s="73"/>
    </row>
    <row r="25" spans="1:5" ht="36" customHeight="1">
      <c r="A25" s="101" t="s">
        <v>123</v>
      </c>
      <c r="B25" s="102"/>
      <c r="C25" s="74">
        <f>SUM(C26-C27)</f>
        <v>10000</v>
      </c>
      <c r="D25" s="74">
        <f>SUM(D26-D27)</f>
        <v>3000</v>
      </c>
      <c r="E25" s="74">
        <f>SUM(E26-E27)</f>
        <v>0</v>
      </c>
    </row>
    <row r="26" spans="1:5" ht="15" customHeight="1">
      <c r="A26" s="103" t="s">
        <v>124</v>
      </c>
      <c r="B26" s="104"/>
      <c r="C26" s="75">
        <v>73500</v>
      </c>
      <c r="D26" s="75">
        <v>76000</v>
      </c>
      <c r="E26" s="75">
        <v>76000</v>
      </c>
    </row>
    <row r="27" spans="1:5" ht="18.75" customHeight="1">
      <c r="A27" s="103" t="s">
        <v>125</v>
      </c>
      <c r="B27" s="104"/>
      <c r="C27" s="75">
        <v>63500</v>
      </c>
      <c r="D27" s="75">
        <v>73000</v>
      </c>
      <c r="E27" s="75">
        <v>76000</v>
      </c>
    </row>
    <row r="28" spans="1:5" ht="37.5" customHeight="1">
      <c r="A28" s="105" t="s">
        <v>126</v>
      </c>
      <c r="B28" s="106"/>
      <c r="C28" s="76">
        <f>SUM(C29-C30)</f>
        <v>0</v>
      </c>
      <c r="D28" s="76">
        <f>SUM(D29-D30)</f>
        <v>0</v>
      </c>
      <c r="E28" s="76">
        <f>SUM(E29-E30)</f>
        <v>0</v>
      </c>
    </row>
    <row r="29" spans="1:5" ht="18.75" customHeight="1">
      <c r="A29" s="107" t="s">
        <v>124</v>
      </c>
      <c r="B29" s="108"/>
      <c r="C29" s="83">
        <v>31895.5</v>
      </c>
      <c r="D29" s="77">
        <v>0</v>
      </c>
      <c r="E29" s="77">
        <v>0</v>
      </c>
    </row>
    <row r="30" spans="1:5" ht="20.25" customHeight="1">
      <c r="A30" s="97" t="s">
        <v>125</v>
      </c>
      <c r="B30" s="98"/>
      <c r="C30" s="84">
        <v>31895.5</v>
      </c>
      <c r="D30" s="77">
        <v>0</v>
      </c>
      <c r="E30" s="77">
        <v>0</v>
      </c>
    </row>
    <row r="31" spans="1:5" ht="20.25" customHeight="1">
      <c r="A31" s="78"/>
      <c r="B31" s="79"/>
      <c r="C31" s="79"/>
      <c r="D31" s="79"/>
      <c r="E31" s="80"/>
    </row>
    <row r="32" spans="1:5" ht="20.25" customHeight="1">
      <c r="A32" s="58"/>
      <c r="B32" s="79"/>
      <c r="C32" s="81"/>
      <c r="D32" s="81"/>
      <c r="E32" s="81"/>
    </row>
    <row r="33" spans="1:5" ht="20.25" customHeight="1">
      <c r="A33" s="60"/>
      <c r="B33" s="79"/>
      <c r="C33" s="85"/>
      <c r="D33" s="79"/>
      <c r="E33" s="80"/>
    </row>
    <row r="34" spans="1:4" ht="16.5">
      <c r="A34" s="60"/>
      <c r="B34" s="82"/>
      <c r="C34" s="82"/>
      <c r="D34" s="82"/>
    </row>
    <row r="35" spans="1:4" ht="15" customHeight="1">
      <c r="A35" s="61"/>
      <c r="B35" s="82"/>
      <c r="C35" s="82"/>
      <c r="D35" s="82"/>
    </row>
    <row r="36" spans="2:4" ht="13.5" customHeight="1">
      <c r="B36" s="82"/>
      <c r="C36" s="82"/>
      <c r="D36" s="82"/>
    </row>
    <row r="37" spans="1:4" ht="16.5">
      <c r="A37" s="82"/>
      <c r="B37" s="82"/>
      <c r="C37" s="82"/>
      <c r="D37" s="82"/>
    </row>
    <row r="38" spans="1:4" ht="16.5">
      <c r="A38" s="82"/>
      <c r="B38" s="82"/>
      <c r="C38" s="82"/>
      <c r="D38" s="82"/>
    </row>
    <row r="39" spans="1:4" ht="16.5">
      <c r="A39" s="82"/>
      <c r="B39" s="82"/>
      <c r="C39" s="82"/>
      <c r="D39" s="82"/>
    </row>
    <row r="40" spans="1:4" ht="16.5">
      <c r="A40" s="82"/>
      <c r="B40" s="82"/>
      <c r="C40" s="82"/>
      <c r="D40" s="82"/>
    </row>
    <row r="41" spans="1:4" ht="16.5">
      <c r="A41" s="82"/>
      <c r="B41" s="82"/>
      <c r="C41" s="82"/>
      <c r="D41" s="82"/>
    </row>
    <row r="42" spans="1:4" ht="16.5">
      <c r="A42" s="82"/>
      <c r="B42" s="82"/>
      <c r="C42" s="82"/>
      <c r="D42" s="82"/>
    </row>
    <row r="43" spans="1:4" ht="16.5">
      <c r="A43" s="82"/>
      <c r="B43" s="82"/>
      <c r="C43" s="82"/>
      <c r="D43" s="82"/>
    </row>
    <row r="44" spans="1:4" ht="16.5">
      <c r="A44" s="82"/>
      <c r="B44" s="82"/>
      <c r="C44" s="82"/>
      <c r="D44" s="82"/>
    </row>
    <row r="45" spans="1:4" ht="16.5">
      <c r="A45" s="82"/>
      <c r="B45" s="82"/>
      <c r="C45" s="82"/>
      <c r="D45" s="82"/>
    </row>
    <row r="46" spans="1:4" ht="16.5">
      <c r="A46" s="82"/>
      <c r="B46" s="82"/>
      <c r="C46" s="82"/>
      <c r="D46" s="82"/>
    </row>
  </sheetData>
  <sheetProtection/>
  <mergeCells count="19">
    <mergeCell ref="B6:E6"/>
    <mergeCell ref="B7:E7"/>
    <mergeCell ref="B8:E8"/>
    <mergeCell ref="B9:E9"/>
    <mergeCell ref="A13:E13"/>
    <mergeCell ref="A14:E14"/>
    <mergeCell ref="A15:E15"/>
    <mergeCell ref="A16:E16"/>
    <mergeCell ref="A18:B18"/>
    <mergeCell ref="A20:B21"/>
    <mergeCell ref="C20:E20"/>
    <mergeCell ref="A22:B22"/>
    <mergeCell ref="A30:B30"/>
    <mergeCell ref="A23:B23"/>
    <mergeCell ref="A25:B25"/>
    <mergeCell ref="A26:B26"/>
    <mergeCell ref="A27:B27"/>
    <mergeCell ref="A28:B28"/>
    <mergeCell ref="A29:B29"/>
  </mergeCells>
  <printOptions/>
  <pageMargins left="0.3937007874015748" right="1.1811023622047245" top="0.7874015748031497" bottom="0.31496062992125984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Шекалова Вера Николаевна</cp:lastModifiedBy>
  <cp:lastPrinted>2019-09-11T06:19:48Z</cp:lastPrinted>
  <dcterms:created xsi:type="dcterms:W3CDTF">2003-01-29T09:49:37Z</dcterms:created>
  <dcterms:modified xsi:type="dcterms:W3CDTF">2019-09-26T13:31:17Z</dcterms:modified>
  <cp:category/>
  <cp:version/>
  <cp:contentType/>
  <cp:contentStatus/>
</cp:coreProperties>
</file>